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2D94BAFD-8ABF-4273-A0FF-A52F08ECBD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G SOFTW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2" i="7" l="1"/>
  <c r="G80" i="7"/>
  <c r="H80" i="7" s="1"/>
  <c r="G83" i="7"/>
  <c r="G82" i="7"/>
  <c r="G81" i="7"/>
  <c r="H81" i="7" s="1"/>
  <c r="G79" i="7"/>
  <c r="H79" i="7" s="1"/>
  <c r="G78" i="7"/>
  <c r="H73" i="7"/>
  <c r="G72" i="7"/>
  <c r="G71" i="7"/>
  <c r="H71" i="7" s="1"/>
  <c r="G70" i="7"/>
  <c r="H70" i="7" s="1"/>
  <c r="G69" i="7"/>
  <c r="H69" i="7" s="1"/>
  <c r="G68" i="7"/>
  <c r="G63" i="7"/>
  <c r="H63" i="7" s="1"/>
  <c r="G61" i="7"/>
  <c r="H61" i="7" s="1"/>
  <c r="G60" i="7"/>
  <c r="H60" i="7" s="1"/>
  <c r="G59" i="7"/>
  <c r="H59" i="7" s="1"/>
  <c r="G58" i="7"/>
  <c r="H58" i="7" s="1"/>
  <c r="G57" i="7"/>
  <c r="G52" i="7"/>
  <c r="G51" i="7"/>
  <c r="H51" i="7" s="1"/>
  <c r="G50" i="7"/>
  <c r="H50" i="7" s="1"/>
  <c r="G49" i="7"/>
  <c r="H49" i="7" s="1"/>
  <c r="G48" i="7"/>
  <c r="G47" i="7"/>
  <c r="G42" i="7"/>
  <c r="H42" i="7" s="1"/>
  <c r="G41" i="7"/>
  <c r="H41" i="7" s="1"/>
  <c r="G40" i="7"/>
  <c r="G39" i="7"/>
  <c r="H39" i="7" s="1"/>
  <c r="G38" i="7"/>
  <c r="H38" i="7" s="1"/>
  <c r="G37" i="7"/>
  <c r="G32" i="7"/>
  <c r="G31" i="7"/>
  <c r="H31" i="7" s="1"/>
  <c r="G30" i="7"/>
  <c r="H30" i="7" s="1"/>
  <c r="G29" i="7"/>
  <c r="G28" i="7"/>
  <c r="H28" i="7" s="1"/>
  <c r="G27" i="7"/>
  <c r="H27" i="7" s="1"/>
  <c r="G22" i="7"/>
  <c r="H22" i="7" s="1"/>
  <c r="G21" i="7"/>
  <c r="H21" i="7" s="1"/>
  <c r="G20" i="7"/>
  <c r="G19" i="7"/>
  <c r="G18" i="7"/>
  <c r="H18" i="7" s="1"/>
  <c r="G17" i="7"/>
  <c r="G16" i="7"/>
  <c r="H16" i="7" s="1"/>
  <c r="G11" i="7"/>
  <c r="G10" i="7"/>
  <c r="H10" i="7" s="1"/>
  <c r="G9" i="7"/>
  <c r="H9" i="7" s="1"/>
  <c r="G8" i="7"/>
  <c r="G7" i="7"/>
  <c r="H7" i="7" s="1"/>
  <c r="G6" i="7"/>
  <c r="G44" i="7" l="1"/>
  <c r="G34" i="7"/>
  <c r="G54" i="7"/>
  <c r="G75" i="7"/>
  <c r="G13" i="7"/>
  <c r="H34" i="7"/>
  <c r="G24" i="7"/>
  <c r="G85" i="7"/>
  <c r="G65" i="7"/>
  <c r="H44" i="7"/>
  <c r="H75" i="7"/>
  <c r="H65" i="7"/>
  <c r="H48" i="7"/>
  <c r="H54" i="7" s="1"/>
  <c r="H17" i="7"/>
  <c r="H24" i="7" s="1"/>
  <c r="G90" i="7"/>
  <c r="H6" i="7"/>
  <c r="H13" i="7" s="1"/>
  <c r="H78" i="7"/>
  <c r="H85" i="7" s="1"/>
  <c r="G88" i="7" l="1"/>
  <c r="G91" i="7" s="1"/>
  <c r="H88" i="7"/>
  <c r="H91" i="7" s="1"/>
</calcChain>
</file>

<file path=xl/sharedStrings.xml><?xml version="1.0" encoding="utf-8"?>
<sst xmlns="http://schemas.openxmlformats.org/spreadsheetml/2006/main" count="232" uniqueCount="82">
  <si>
    <t>Grade Curricular</t>
  </si>
  <si>
    <t>BACHARELADO EM ENGENHARIA DE SOFTWARE</t>
  </si>
  <si>
    <t>PRESENCIAL</t>
  </si>
  <si>
    <t>1º Semestre</t>
  </si>
  <si>
    <t>BLOCO</t>
  </si>
  <si>
    <t>CH TEÓRICA</t>
  </si>
  <si>
    <t>CH PRÁTICA</t>
  </si>
  <si>
    <t>CH TOTAL</t>
  </si>
  <si>
    <t>HORA RELÓGIO</t>
  </si>
  <si>
    <t>Estatística para Computação</t>
  </si>
  <si>
    <t>Ciência De Dados E Inteligência Artificial</t>
  </si>
  <si>
    <t>Paradigmas De Linguagens De Programação</t>
  </si>
  <si>
    <t>Leitura e Produção Acadêmica</t>
  </si>
  <si>
    <t>CH SEMESTRAL</t>
  </si>
  <si>
    <t>2º Semestre</t>
  </si>
  <si>
    <t>Desenvolvimento WEB</t>
  </si>
  <si>
    <t>Fundamentos em Redes de Computadores</t>
  </si>
  <si>
    <t>Modelagem De Novos Negócios</t>
  </si>
  <si>
    <t>Atividade de Extensão I em ENG.SW</t>
  </si>
  <si>
    <t>Cálculo De Uma Variável</t>
  </si>
  <si>
    <t>Bases de programação</t>
  </si>
  <si>
    <t>3º Semestre</t>
  </si>
  <si>
    <t>Linguagem de Programação I</t>
  </si>
  <si>
    <t>Metodologias Ágeis e Criativas</t>
  </si>
  <si>
    <t>Sociedade, Cultura e Contemporaneidade</t>
  </si>
  <si>
    <t>Análise Orientada A Objetos</t>
  </si>
  <si>
    <t>Atividade de Extensão II em ENG. SW</t>
  </si>
  <si>
    <t>4º Semestre</t>
  </si>
  <si>
    <t>Atividade de Extensão III em ENG. SW</t>
  </si>
  <si>
    <t>5º Semestre</t>
  </si>
  <si>
    <t>Atividade de Extensão IV em ENG.SW</t>
  </si>
  <si>
    <t>Gerenciamento de Projetos</t>
  </si>
  <si>
    <t xml:space="preserve">Modelagem E Implementação De Banco De Dados Com Sql </t>
  </si>
  <si>
    <t xml:space="preserve">Estrutura de Dados </t>
  </si>
  <si>
    <t xml:space="preserve">Desenvolvimento BackEnd I </t>
  </si>
  <si>
    <t>Construção do Pensamento</t>
  </si>
  <si>
    <t>6º Semestre</t>
  </si>
  <si>
    <t>Atividade de Extensão V em ENG.SW</t>
  </si>
  <si>
    <t xml:space="preserve">Sistemas Embarcados </t>
  </si>
  <si>
    <t>Desenvolvimento Mobile Para Inovações Corporativas</t>
  </si>
  <si>
    <t>7º Semestre</t>
  </si>
  <si>
    <t>Atividade de Extensão VI em ENG.SW</t>
  </si>
  <si>
    <t xml:space="preserve">Gestão Empresarial e Desenvolvimento Sustentável </t>
  </si>
  <si>
    <t xml:space="preserve">Teste E Qualidade De Software </t>
  </si>
  <si>
    <t xml:space="preserve">Segurança e Auditoria de Sistemas </t>
  </si>
  <si>
    <t xml:space="preserve">Metodologia Científica </t>
  </si>
  <si>
    <t>8º Semestre</t>
  </si>
  <si>
    <t>Pesquisa Operacional</t>
  </si>
  <si>
    <t>Modelo de Gestão Organizacional</t>
  </si>
  <si>
    <t>Atividade de Extensão VII em ENG.SW</t>
  </si>
  <si>
    <t>Resumo</t>
  </si>
  <si>
    <t>carga horária</t>
  </si>
  <si>
    <t>hora relógio</t>
  </si>
  <si>
    <t>Carga horária das disciplinas</t>
  </si>
  <si>
    <t>Carga horária de atividades complementares</t>
  </si>
  <si>
    <t>Carga Horária de Extensão</t>
  </si>
  <si>
    <t>Carga horária total</t>
  </si>
  <si>
    <t xml:space="preserve">Sistemas Computacionais e Aplicações </t>
  </si>
  <si>
    <t>Interfaces de Sistemas Computacionais</t>
  </si>
  <si>
    <t xml:space="preserve">Arquitetura, Organização E Funcionamento De Computadores E Sistemas Operacionais </t>
  </si>
  <si>
    <t xml:space="preserve">Ergonomia E Engenharia Do Trabalho </t>
  </si>
  <si>
    <t xml:space="preserve">Programação Orientada A Objetos </t>
  </si>
  <si>
    <t xml:space="preserve">Linguagem de Programação II </t>
  </si>
  <si>
    <t xml:space="preserve">Gestão de Mudanças </t>
  </si>
  <si>
    <t>Trabalho de Conclusão de Curso em Engenharia de Software</t>
  </si>
  <si>
    <t>Desenvolvimento Full Stack</t>
  </si>
  <si>
    <t xml:space="preserve">Cloud Computing </t>
  </si>
  <si>
    <t>Eletiva</t>
  </si>
  <si>
    <t xml:space="preserve">Arquitetura De Software </t>
  </si>
  <si>
    <t>MODALIDADE</t>
  </si>
  <si>
    <t>TIPO DE DISCIPLINA</t>
  </si>
  <si>
    <t>Presencial</t>
  </si>
  <si>
    <t>Online</t>
  </si>
  <si>
    <t>Comum na mesma área</t>
  </si>
  <si>
    <t>Institucional</t>
  </si>
  <si>
    <t>Específica</t>
  </si>
  <si>
    <t>Extensão</t>
  </si>
  <si>
    <t xml:space="preserve">Fundamentos da Engenharia de Software </t>
  </si>
  <si>
    <t xml:space="preserve">Engenharia de Requisitos </t>
  </si>
  <si>
    <t xml:space="preserve">Automação de Negócios com Inteligência Artificial </t>
  </si>
  <si>
    <t>DevOps - Entrega e Integração Contínua</t>
  </si>
  <si>
    <t xml:space="preserve">Reconhecimento de padrões e Machining Learning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</si>
</sst>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name val="Calibri"/>
      <family val="2"/>
      <scheme val="minor"/>
    </font>
    <font>
      <b/>
      <sz val="11"/>
      <name val="Calibri"/>
      <family val="2"/>
      <scheme val="minor"/>
    </font>
    <font>
      <sz val="16"/>
      <name val="Calibri"/>
      <family val="2"/>
      <scheme val="minor"/>
    </font>
    <font>
      <sz val="11"/>
      <color theme="1"/>
      <name val="Arial"/>
      <family val="2"/>
    </font>
    <font>
      <sz val="11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name val="Calibri"/>
      <scheme val="minor"/>
    </font>
    <font>
      <b/>
      <sz val="11"/>
      <color rgb="FF000000"/>
      <name val="Calibri"/>
      <family val="2"/>
    </font>
    <font>
      <b/>
      <sz val="14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3399"/>
        <bgColor indexed="64"/>
      </patternFill>
    </fill>
  </fills>
  <borders count="13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/>
      <top/>
      <bottom style="thin">
        <color theme="0" tint="-0.14996795556505021"/>
      </bottom>
      <diagonal/>
    </border>
    <border>
      <left/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</borders>
  <cellStyleXfs count="5">
    <xf numFmtId="0" fontId="0" fillId="0" borderId="0"/>
    <xf numFmtId="0" fontId="2" fillId="0" borderId="0"/>
    <xf numFmtId="0" fontId="9" fillId="0" borderId="0"/>
    <xf numFmtId="0" fontId="1" fillId="0" borderId="0"/>
    <xf numFmtId="9" fontId="1" fillId="0" borderId="0" applyFont="0" applyFill="0" applyBorder="0" applyAlignment="0" applyProtection="0"/>
  </cellStyleXfs>
  <cellXfs count="96">
    <xf numFmtId="0" fontId="0" fillId="0" borderId="0" xfId="0"/>
    <xf numFmtId="0" fontId="5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5" fillId="0" borderId="1" xfId="0" applyFont="1" applyBorder="1"/>
    <xf numFmtId="0" fontId="3" fillId="3" borderId="0" xfId="0" applyFont="1" applyFill="1"/>
    <xf numFmtId="0" fontId="3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/>
    <xf numFmtId="0" fontId="5" fillId="0" borderId="3" xfId="0" applyFont="1" applyBorder="1"/>
    <xf numFmtId="0" fontId="5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5" fillId="5" borderId="0" xfId="0" applyFont="1" applyFill="1"/>
    <xf numFmtId="0" fontId="5" fillId="5" borderId="1" xfId="0" applyFont="1" applyFill="1" applyBorder="1" applyAlignment="1">
      <alignment horizontal="center"/>
    </xf>
    <xf numFmtId="0" fontId="7" fillId="0" borderId="0" xfId="0" applyFont="1"/>
    <xf numFmtId="0" fontId="7" fillId="5" borderId="2" xfId="0" applyFont="1" applyFill="1" applyBorder="1"/>
    <xf numFmtId="0" fontId="7" fillId="5" borderId="3" xfId="0" applyFont="1" applyFill="1" applyBorder="1"/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  <xf numFmtId="0" fontId="5" fillId="5" borderId="3" xfId="0" applyFont="1" applyFill="1" applyBorder="1"/>
    <xf numFmtId="0" fontId="4" fillId="2" borderId="5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/>
    </xf>
    <xf numFmtId="0" fontId="5" fillId="5" borderId="7" xfId="0" applyFont="1" applyFill="1" applyBorder="1" applyAlignment="1">
      <alignment horizontal="center"/>
    </xf>
    <xf numFmtId="0" fontId="8" fillId="0" borderId="0" xfId="0" applyFont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1" fontId="5" fillId="0" borderId="0" xfId="0" applyNumberFormat="1" applyFont="1" applyAlignment="1">
      <alignment horizontal="center"/>
    </xf>
    <xf numFmtId="1" fontId="7" fillId="0" borderId="0" xfId="0" applyNumberFormat="1" applyFont="1" applyAlignment="1">
      <alignment horizontal="center"/>
    </xf>
    <xf numFmtId="1" fontId="7" fillId="4" borderId="0" xfId="0" applyNumberFormat="1" applyFont="1" applyFill="1" applyAlignment="1">
      <alignment horizontal="center"/>
    </xf>
    <xf numFmtId="1" fontId="7" fillId="4" borderId="1" xfId="0" applyNumberFormat="1" applyFont="1" applyFill="1" applyBorder="1" applyAlignment="1">
      <alignment horizontal="center"/>
    </xf>
    <xf numFmtId="0" fontId="5" fillId="0" borderId="9" xfId="0" applyFont="1" applyBorder="1"/>
    <xf numFmtId="0" fontId="7" fillId="0" borderId="0" xfId="0" applyFont="1" applyAlignment="1">
      <alignment horizontal="center" vertical="center"/>
    </xf>
    <xf numFmtId="0" fontId="5" fillId="5" borderId="3" xfId="0" applyFont="1" applyFill="1" applyBorder="1" applyAlignment="1">
      <alignment horizontal="center"/>
    </xf>
    <xf numFmtId="0" fontId="5" fillId="5" borderId="0" xfId="0" applyFont="1" applyFill="1" applyAlignment="1">
      <alignment horizontal="center"/>
    </xf>
    <xf numFmtId="0" fontId="5" fillId="6" borderId="0" xfId="0" applyFont="1" applyFill="1"/>
    <xf numFmtId="0" fontId="5" fillId="7" borderId="0" xfId="0" applyFont="1" applyFill="1"/>
    <xf numFmtId="0" fontId="5" fillId="0" borderId="2" xfId="0" applyFont="1" applyBorder="1"/>
    <xf numFmtId="0" fontId="5" fillId="0" borderId="3" xfId="0" applyFont="1" applyBorder="1"/>
    <xf numFmtId="0" fontId="5" fillId="0" borderId="9" xfId="0" applyFont="1" applyBorder="1"/>
    <xf numFmtId="0" fontId="5" fillId="0" borderId="1" xfId="0" applyFont="1" applyBorder="1"/>
    <xf numFmtId="0" fontId="8" fillId="0" borderId="0" xfId="0" applyFont="1" applyAlignment="1">
      <alignment horizontal="right" vertical="center"/>
    </xf>
    <xf numFmtId="0" fontId="16" fillId="2" borderId="0" xfId="3" applyFont="1" applyFill="1" applyAlignment="1">
      <alignment horizontal="center" vertical="center"/>
    </xf>
    <xf numFmtId="0" fontId="7" fillId="5" borderId="0" xfId="0" applyFont="1" applyFill="1"/>
    <xf numFmtId="0" fontId="15" fillId="0" borderId="0" xfId="0" applyFont="1" applyAlignment="1">
      <alignment horizontal="right" vertical="center"/>
    </xf>
    <xf numFmtId="0" fontId="4" fillId="2" borderId="4" xfId="0" applyFont="1" applyFill="1" applyBorder="1" applyAlignment="1">
      <alignment wrapText="1"/>
    </xf>
    <xf numFmtId="0" fontId="0" fillId="0" borderId="12" xfId="0" applyBorder="1" applyAlignment="1">
      <alignment wrapText="1"/>
    </xf>
    <xf numFmtId="0" fontId="13" fillId="5" borderId="9" xfId="0" applyFont="1" applyFill="1" applyBorder="1"/>
    <xf numFmtId="0" fontId="5" fillId="5" borderId="6" xfId="0" applyFont="1" applyFill="1" applyBorder="1"/>
    <xf numFmtId="0" fontId="5" fillId="0" borderId="11" xfId="0" applyFont="1" applyBorder="1"/>
    <xf numFmtId="0" fontId="5" fillId="0" borderId="11" xfId="0" applyFont="1" applyBorder="1" applyAlignment="1">
      <alignment horizontal="center"/>
    </xf>
    <xf numFmtId="1" fontId="5" fillId="0" borderId="11" xfId="0" applyNumberFormat="1" applyFont="1" applyBorder="1" applyAlignment="1">
      <alignment horizontal="center"/>
    </xf>
    <xf numFmtId="0" fontId="5" fillId="0" borderId="11" xfId="0" applyFont="1" applyBorder="1"/>
    <xf numFmtId="0" fontId="5" fillId="5" borderId="11" xfId="0" applyFont="1" applyFill="1" applyBorder="1"/>
    <xf numFmtId="0" fontId="5" fillId="5" borderId="11" xfId="0" applyFont="1" applyFill="1" applyBorder="1" applyAlignment="1">
      <alignment horizontal="center"/>
    </xf>
    <xf numFmtId="1" fontId="5" fillId="5" borderId="11" xfId="0" applyNumberFormat="1" applyFont="1" applyFill="1" applyBorder="1" applyAlignment="1">
      <alignment horizontal="center"/>
    </xf>
    <xf numFmtId="0" fontId="5" fillId="5" borderId="11" xfId="0" applyFont="1" applyFill="1" applyBorder="1" applyAlignment="1">
      <alignment horizontal="center" vertical="center"/>
    </xf>
    <xf numFmtId="0" fontId="7" fillId="5" borderId="11" xfId="0" applyFont="1" applyFill="1" applyBorder="1"/>
    <xf numFmtId="0" fontId="7" fillId="5" borderId="11" xfId="0" applyFont="1" applyFill="1" applyBorder="1" applyAlignment="1">
      <alignment horizontal="center"/>
    </xf>
    <xf numFmtId="1" fontId="7" fillId="5" borderId="11" xfId="0" applyNumberFormat="1" applyFont="1" applyFill="1" applyBorder="1" applyAlignment="1">
      <alignment horizontal="center"/>
    </xf>
    <xf numFmtId="0" fontId="5" fillId="5" borderId="11" xfId="0" applyFont="1" applyFill="1" applyBorder="1"/>
    <xf numFmtId="0" fontId="4" fillId="2" borderId="5" xfId="0" applyFont="1" applyFill="1" applyBorder="1"/>
    <xf numFmtId="0" fontId="4" fillId="2" borderId="5" xfId="0" applyFont="1" applyFill="1" applyBorder="1" applyAlignment="1">
      <alignment horizontal="right" vertical="center"/>
    </xf>
    <xf numFmtId="0" fontId="5" fillId="0" borderId="10" xfId="0" applyFont="1" applyBorder="1"/>
    <xf numFmtId="0" fontId="10" fillId="5" borderId="11" xfId="2" applyFont="1" applyFill="1" applyBorder="1" applyAlignment="1" applyProtection="1">
      <alignment horizontal="left"/>
      <protection locked="0"/>
    </xf>
    <xf numFmtId="0" fontId="11" fillId="5" borderId="11" xfId="0" applyFont="1" applyFill="1" applyBorder="1" applyAlignment="1">
      <alignment horizontal="left"/>
    </xf>
    <xf numFmtId="0" fontId="0" fillId="5" borderId="11" xfId="0" applyFont="1" applyFill="1" applyBorder="1" applyAlignment="1">
      <alignment horizontal="left"/>
    </xf>
    <xf numFmtId="0" fontId="13" fillId="5" borderId="11" xfId="0" applyFont="1" applyFill="1" applyBorder="1" applyAlignment="1">
      <alignment horizontal="left"/>
    </xf>
    <xf numFmtId="0" fontId="7" fillId="5" borderId="11" xfId="0" applyFont="1" applyFill="1" applyBorder="1" applyAlignment="1">
      <alignment horizontal="left" wrapText="1"/>
    </xf>
    <xf numFmtId="0" fontId="5" fillId="5" borderId="11" xfId="0" applyFont="1" applyFill="1" applyBorder="1" applyAlignment="1">
      <alignment horizontal="left" wrapText="1"/>
    </xf>
    <xf numFmtId="0" fontId="12" fillId="5" borderId="11" xfId="0" applyFont="1" applyFill="1" applyBorder="1"/>
    <xf numFmtId="0" fontId="12" fillId="5" borderId="11" xfId="0" applyFont="1" applyFill="1" applyBorder="1" applyAlignment="1">
      <alignment horizontal="center"/>
    </xf>
    <xf numFmtId="1" fontId="12" fillId="5" borderId="11" xfId="0" applyNumberFormat="1" applyFont="1" applyFill="1" applyBorder="1" applyAlignment="1">
      <alignment horizontal="center"/>
    </xf>
    <xf numFmtId="0" fontId="7" fillId="5" borderId="11" xfId="0" applyFont="1" applyFill="1" applyBorder="1" applyAlignment="1">
      <alignment horizontal="center" vertical="center"/>
    </xf>
    <xf numFmtId="0" fontId="12" fillId="0" borderId="9" xfId="0" applyFont="1" applyBorder="1"/>
    <xf numFmtId="0" fontId="12" fillId="0" borderId="6" xfId="0" applyFont="1" applyBorder="1"/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0" fillId="5" borderId="11" xfId="0" applyFont="1" applyFill="1" applyBorder="1"/>
    <xf numFmtId="0" fontId="5" fillId="5" borderId="8" xfId="0" applyFont="1" applyFill="1" applyBorder="1"/>
    <xf numFmtId="0" fontId="7" fillId="5" borderId="11" xfId="0" applyFont="1" applyFill="1" applyBorder="1"/>
    <xf numFmtId="0" fontId="5" fillId="5" borderId="11" xfId="0" applyFont="1" applyFill="1" applyBorder="1" applyAlignment="1" applyProtection="1">
      <alignment horizontal="left"/>
      <protection locked="0"/>
    </xf>
    <xf numFmtId="0" fontId="14" fillId="5" borderId="11" xfId="0" applyFont="1" applyFill="1" applyBorder="1"/>
    <xf numFmtId="0" fontId="14" fillId="5" borderId="11" xfId="0" applyFont="1" applyFill="1" applyBorder="1"/>
    <xf numFmtId="0" fontId="7" fillId="5" borderId="11" xfId="0" applyFont="1" applyFill="1" applyBorder="1" applyAlignment="1">
      <alignment horizontal="left"/>
    </xf>
    <xf numFmtId="0" fontId="5" fillId="0" borderId="6" xfId="0" applyFont="1" applyBorder="1"/>
    <xf numFmtId="0" fontId="11" fillId="5" borderId="11" xfId="0" applyFont="1" applyFill="1" applyBorder="1" applyAlignment="1">
      <alignment horizontal="left"/>
    </xf>
    <xf numFmtId="0" fontId="5" fillId="5" borderId="9" xfId="0" applyFont="1" applyFill="1" applyBorder="1"/>
    <xf numFmtId="0" fontId="7" fillId="0" borderId="1" xfId="0" applyFont="1" applyBorder="1"/>
    <xf numFmtId="0" fontId="7" fillId="0" borderId="1" xfId="0" applyFont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</cellXfs>
  <cellStyles count="5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4C4FBD3F-A103-41E5-B40A-4FFBB4248A48}"/>
    <cellStyle name="Porcentagem 2" xfId="4" xr:uid="{B42E6F58-EB30-4CBD-A34F-CCD887C50E48}"/>
  </cellStyles>
  <dxfs count="4"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808080"/>
      <rgbColor rgb="00FFFFFF"/>
      <rgbColor rgb="00DCDCDC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2</xdr:col>
      <xdr:colOff>2152650</xdr:colOff>
      <xdr:row>4</xdr:row>
      <xdr:rowOff>47625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2FF9E1B1-2700-FCAB-E60F-210ED61B55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3975" y="19050"/>
          <a:ext cx="305752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91"/>
  <sheetViews>
    <sheetView tabSelected="1" topLeftCell="C1" workbookViewId="0">
      <selection activeCell="C92" sqref="C92"/>
    </sheetView>
  </sheetViews>
  <sheetFormatPr defaultColWidth="9.26953125" defaultRowHeight="14.5" x14ac:dyDescent="0.35"/>
  <cols>
    <col min="1" max="1" width="19.81640625" style="23" customWidth="1"/>
    <col min="2" max="2" width="14.26953125" style="1" customWidth="1"/>
    <col min="3" max="3" width="72" style="2" customWidth="1"/>
    <col min="4" max="4" width="11.26953125" style="2" customWidth="1"/>
    <col min="5" max="6" width="16.26953125" style="2" customWidth="1"/>
    <col min="7" max="7" width="14" style="1" customWidth="1"/>
    <col min="8" max="8" width="14.81640625" style="1" customWidth="1"/>
    <col min="9" max="9" width="13.90625" style="1" customWidth="1"/>
    <col min="10" max="10" width="20.36328125" style="1" customWidth="1"/>
    <col min="11" max="19" width="7.26953125" style="18" customWidth="1"/>
    <col min="20" max="16384" width="9.26953125" style="1"/>
  </cols>
  <sheetData>
    <row r="1" spans="1:12" ht="21" customHeight="1" x14ac:dyDescent="0.35">
      <c r="C1" s="46" t="s">
        <v>0</v>
      </c>
      <c r="D1" s="46"/>
      <c r="E1" s="46"/>
      <c r="F1" s="46"/>
      <c r="G1" s="46"/>
      <c r="H1" s="30"/>
    </row>
    <row r="2" spans="1:12" ht="15" customHeight="1" x14ac:dyDescent="0.35">
      <c r="C2" s="49" t="s">
        <v>1</v>
      </c>
      <c r="D2" s="49"/>
      <c r="E2" s="49"/>
      <c r="F2" s="49"/>
      <c r="G2" s="49"/>
      <c r="H2" s="3"/>
    </row>
    <row r="3" spans="1:12" ht="15" customHeight="1" x14ac:dyDescent="0.35">
      <c r="C3" s="49" t="s">
        <v>2</v>
      </c>
      <c r="D3" s="49"/>
      <c r="E3" s="49"/>
      <c r="F3" s="49"/>
      <c r="G3" s="49"/>
      <c r="H3" s="3"/>
    </row>
    <row r="4" spans="1:12" ht="15" customHeight="1" x14ac:dyDescent="0.35">
      <c r="C4" s="3"/>
      <c r="D4" s="25"/>
      <c r="E4" s="3"/>
      <c r="F4" s="3"/>
      <c r="G4" s="3"/>
      <c r="H4" s="3"/>
    </row>
    <row r="5" spans="1:12" ht="15" customHeight="1" x14ac:dyDescent="0.35">
      <c r="B5" s="50" t="s">
        <v>3</v>
      </c>
      <c r="C5" s="51"/>
      <c r="D5" s="27" t="s">
        <v>4</v>
      </c>
      <c r="E5" s="27" t="s">
        <v>5</v>
      </c>
      <c r="F5" s="27" t="s">
        <v>6</v>
      </c>
      <c r="G5" s="27" t="s">
        <v>7</v>
      </c>
      <c r="H5" s="31" t="s">
        <v>8</v>
      </c>
      <c r="I5" s="47" t="s">
        <v>69</v>
      </c>
      <c r="J5" s="47" t="s">
        <v>70</v>
      </c>
    </row>
    <row r="6" spans="1:12" ht="15" customHeight="1" x14ac:dyDescent="0.35">
      <c r="B6" s="54" t="s">
        <v>57</v>
      </c>
      <c r="C6" s="54"/>
      <c r="D6" s="55">
        <v>1</v>
      </c>
      <c r="E6" s="55">
        <v>44</v>
      </c>
      <c r="F6" s="55">
        <v>0</v>
      </c>
      <c r="G6" s="55">
        <f t="shared" ref="G6:G11" si="0">SUM(E6:F6)</f>
        <v>44</v>
      </c>
      <c r="H6" s="56">
        <f>G6/60*50</f>
        <v>36.666666666666664</v>
      </c>
      <c r="I6" s="54" t="s">
        <v>71</v>
      </c>
      <c r="J6" s="54" t="s">
        <v>73</v>
      </c>
    </row>
    <row r="7" spans="1:12" ht="15" customHeight="1" x14ac:dyDescent="0.35">
      <c r="B7" s="57" t="s">
        <v>9</v>
      </c>
      <c r="C7" s="57"/>
      <c r="D7" s="55">
        <v>1</v>
      </c>
      <c r="E7" s="55">
        <v>44</v>
      </c>
      <c r="F7" s="55">
        <v>0</v>
      </c>
      <c r="G7" s="55">
        <f t="shared" si="0"/>
        <v>44</v>
      </c>
      <c r="H7" s="56">
        <f>G7/60*50</f>
        <v>36.666666666666664</v>
      </c>
      <c r="I7" s="54" t="s">
        <v>71</v>
      </c>
      <c r="J7" s="54" t="s">
        <v>73</v>
      </c>
    </row>
    <row r="8" spans="1:12" ht="15" customHeight="1" x14ac:dyDescent="0.35">
      <c r="B8" s="58" t="s">
        <v>10</v>
      </c>
      <c r="C8" s="58"/>
      <c r="D8" s="59">
        <v>1</v>
      </c>
      <c r="E8" s="59">
        <v>66</v>
      </c>
      <c r="F8" s="59">
        <v>0</v>
      </c>
      <c r="G8" s="59">
        <f t="shared" si="0"/>
        <v>66</v>
      </c>
      <c r="H8" s="60">
        <v>66</v>
      </c>
      <c r="I8" s="54" t="s">
        <v>72</v>
      </c>
      <c r="J8" s="54" t="s">
        <v>74</v>
      </c>
    </row>
    <row r="9" spans="1:12" ht="15" customHeight="1" x14ac:dyDescent="0.35">
      <c r="B9" s="58" t="s">
        <v>58</v>
      </c>
      <c r="C9" s="58"/>
      <c r="D9" s="59">
        <v>2</v>
      </c>
      <c r="E9" s="59">
        <v>44</v>
      </c>
      <c r="F9" s="61">
        <v>0</v>
      </c>
      <c r="G9" s="59">
        <f t="shared" si="0"/>
        <v>44</v>
      </c>
      <c r="H9" s="60">
        <f t="shared" ref="H9:H10" si="1">G9/60*50</f>
        <v>36.666666666666664</v>
      </c>
      <c r="I9" s="54" t="s">
        <v>71</v>
      </c>
      <c r="J9" s="54" t="s">
        <v>73</v>
      </c>
    </row>
    <row r="10" spans="1:12" ht="15" customHeight="1" x14ac:dyDescent="0.35">
      <c r="B10" s="62" t="s">
        <v>11</v>
      </c>
      <c r="C10" s="62"/>
      <c r="D10" s="63">
        <v>2</v>
      </c>
      <c r="E10" s="63">
        <v>0</v>
      </c>
      <c r="F10" s="63">
        <v>44</v>
      </c>
      <c r="G10" s="63">
        <f t="shared" si="0"/>
        <v>44</v>
      </c>
      <c r="H10" s="64">
        <f t="shared" si="1"/>
        <v>36.666666666666664</v>
      </c>
      <c r="I10" s="54" t="s">
        <v>71</v>
      </c>
      <c r="J10" s="54" t="s">
        <v>73</v>
      </c>
    </row>
    <row r="11" spans="1:12" s="18" customFormat="1" ht="15" customHeight="1" x14ac:dyDescent="0.35">
      <c r="A11" s="39"/>
      <c r="B11" s="65" t="s">
        <v>12</v>
      </c>
      <c r="C11" s="65"/>
      <c r="D11" s="59">
        <v>2</v>
      </c>
      <c r="E11" s="59">
        <v>66</v>
      </c>
      <c r="F11" s="59">
        <v>0</v>
      </c>
      <c r="G11" s="59">
        <f t="shared" si="0"/>
        <v>66</v>
      </c>
      <c r="H11" s="60">
        <v>66</v>
      </c>
      <c r="I11" s="58" t="s">
        <v>72</v>
      </c>
      <c r="J11" s="54" t="s">
        <v>74</v>
      </c>
    </row>
    <row r="12" spans="1:12" s="18" customFormat="1" ht="15" customHeight="1" x14ac:dyDescent="0.35">
      <c r="A12" s="39"/>
      <c r="B12" s="52"/>
      <c r="C12" s="53"/>
      <c r="D12" s="28"/>
      <c r="E12" s="28"/>
      <c r="F12" s="28"/>
      <c r="G12" s="29"/>
      <c r="H12" s="32"/>
    </row>
    <row r="13" spans="1:12" ht="15" customHeight="1" x14ac:dyDescent="0.35">
      <c r="B13" s="42"/>
      <c r="C13" s="43"/>
      <c r="D13" s="13"/>
      <c r="E13" s="12"/>
      <c r="F13" s="16" t="s">
        <v>13</v>
      </c>
      <c r="G13" s="17">
        <f>SUM(G6:G11)</f>
        <v>308</v>
      </c>
      <c r="H13" s="35">
        <f>SUM(H6:JH11)</f>
        <v>278.66666666666663</v>
      </c>
    </row>
    <row r="14" spans="1:12" ht="15" customHeight="1" x14ac:dyDescent="0.35">
      <c r="B14" s="42"/>
      <c r="C14" s="43"/>
      <c r="D14" s="13"/>
      <c r="E14" s="12"/>
      <c r="F14" s="12"/>
      <c r="G14" s="10"/>
      <c r="H14" s="32"/>
    </row>
    <row r="15" spans="1:12" ht="15" customHeight="1" x14ac:dyDescent="0.35">
      <c r="B15" s="66" t="s">
        <v>14</v>
      </c>
      <c r="C15" s="67"/>
      <c r="D15" s="27" t="s">
        <v>4</v>
      </c>
      <c r="E15" s="27" t="s">
        <v>5</v>
      </c>
      <c r="F15" s="27" t="s">
        <v>6</v>
      </c>
      <c r="G15" s="27" t="s">
        <v>7</v>
      </c>
      <c r="H15" s="31" t="s">
        <v>8</v>
      </c>
      <c r="I15" s="47" t="s">
        <v>69</v>
      </c>
      <c r="J15" s="47" t="s">
        <v>70</v>
      </c>
    </row>
    <row r="16" spans="1:12" ht="15" customHeight="1" x14ac:dyDescent="0.35">
      <c r="A16" s="39"/>
      <c r="B16" s="70" t="s">
        <v>15</v>
      </c>
      <c r="C16" s="58"/>
      <c r="D16" s="63">
        <v>3</v>
      </c>
      <c r="E16" s="63">
        <v>0</v>
      </c>
      <c r="F16" s="63">
        <v>88</v>
      </c>
      <c r="G16" s="63">
        <f>F16+E16</f>
        <v>88</v>
      </c>
      <c r="H16" s="64">
        <f>G16/60*50</f>
        <v>73.333333333333329</v>
      </c>
      <c r="I16" s="54" t="s">
        <v>71</v>
      </c>
      <c r="J16" s="54" t="s">
        <v>73</v>
      </c>
      <c r="L16" s="22"/>
    </row>
    <row r="17" spans="1:23" s="41" customFormat="1" ht="15" customHeight="1" x14ac:dyDescent="0.35">
      <c r="A17" s="39"/>
      <c r="B17" s="71" t="s">
        <v>77</v>
      </c>
      <c r="C17" s="72"/>
      <c r="D17" s="59">
        <v>3</v>
      </c>
      <c r="E17" s="59">
        <v>44</v>
      </c>
      <c r="F17" s="59">
        <v>0</v>
      </c>
      <c r="G17" s="59">
        <f>F17+E17</f>
        <v>44</v>
      </c>
      <c r="H17" s="60">
        <f>G17/60*50</f>
        <v>36.666666666666664</v>
      </c>
      <c r="I17" s="54" t="s">
        <v>71</v>
      </c>
      <c r="J17" s="54" t="s">
        <v>75</v>
      </c>
      <c r="K17" s="18"/>
      <c r="L17" s="48"/>
      <c r="M17" s="18"/>
      <c r="N17" s="18"/>
      <c r="O17" s="18"/>
      <c r="P17" s="18"/>
      <c r="Q17" s="18"/>
      <c r="R17" s="18"/>
      <c r="S17" s="18"/>
    </row>
    <row r="18" spans="1:23" ht="15" customHeight="1" x14ac:dyDescent="0.35">
      <c r="A18" s="39"/>
      <c r="B18" s="73" t="s">
        <v>16</v>
      </c>
      <c r="C18" s="73"/>
      <c r="D18" s="63">
        <v>3</v>
      </c>
      <c r="E18" s="63">
        <v>44</v>
      </c>
      <c r="F18" s="63">
        <v>44</v>
      </c>
      <c r="G18" s="63">
        <f t="shared" ref="G18" si="2">SUM(E18:F18)</f>
        <v>88</v>
      </c>
      <c r="H18" s="64">
        <f>G18/60*50</f>
        <v>73.333333333333329</v>
      </c>
      <c r="I18" s="54" t="s">
        <v>71</v>
      </c>
      <c r="J18" s="54" t="s">
        <v>73</v>
      </c>
      <c r="Q18" s="21"/>
      <c r="T18" s="14"/>
      <c r="U18" s="14"/>
      <c r="V18" s="14"/>
      <c r="W18" s="15"/>
    </row>
    <row r="19" spans="1:23" ht="15" customHeight="1" x14ac:dyDescent="0.35">
      <c r="A19" s="39"/>
      <c r="B19" s="74" t="s">
        <v>17</v>
      </c>
      <c r="C19" s="74"/>
      <c r="D19" s="61">
        <v>4</v>
      </c>
      <c r="E19" s="61">
        <v>66</v>
      </c>
      <c r="F19" s="63">
        <v>0</v>
      </c>
      <c r="G19" s="59">
        <f>SUM(E19:F19)</f>
        <v>66</v>
      </c>
      <c r="H19" s="60">
        <v>66</v>
      </c>
      <c r="I19" s="54" t="s">
        <v>72</v>
      </c>
      <c r="J19" s="54" t="s">
        <v>74</v>
      </c>
    </row>
    <row r="20" spans="1:23" ht="15" customHeight="1" x14ac:dyDescent="0.35">
      <c r="A20" s="39"/>
      <c r="B20" s="75" t="s">
        <v>18</v>
      </c>
      <c r="C20" s="75"/>
      <c r="D20" s="76">
        <v>4</v>
      </c>
      <c r="E20" s="76">
        <v>0</v>
      </c>
      <c r="F20" s="76">
        <v>20</v>
      </c>
      <c r="G20" s="76">
        <f>SUM(E20:F20)</f>
        <v>20</v>
      </c>
      <c r="H20" s="77">
        <v>20</v>
      </c>
      <c r="I20" s="54" t="s">
        <v>72</v>
      </c>
      <c r="J20" s="54" t="s">
        <v>76</v>
      </c>
    </row>
    <row r="21" spans="1:23" ht="15" customHeight="1" x14ac:dyDescent="0.35">
      <c r="A21" s="39"/>
      <c r="B21" s="69" t="s">
        <v>19</v>
      </c>
      <c r="C21" s="62"/>
      <c r="D21" s="59">
        <v>4</v>
      </c>
      <c r="E21" s="59">
        <v>88</v>
      </c>
      <c r="F21" s="59">
        <v>0</v>
      </c>
      <c r="G21" s="59">
        <f>SUM(E21:F21)</f>
        <v>88</v>
      </c>
      <c r="H21" s="60">
        <f t="shared" ref="H21" si="3">G21/60*50</f>
        <v>73.333333333333329</v>
      </c>
      <c r="I21" s="58" t="s">
        <v>71</v>
      </c>
      <c r="J21" s="54" t="s">
        <v>73</v>
      </c>
    </row>
    <row r="22" spans="1:23" ht="15" customHeight="1" x14ac:dyDescent="0.35">
      <c r="A22" s="39"/>
      <c r="B22" s="62" t="s">
        <v>20</v>
      </c>
      <c r="C22" s="62"/>
      <c r="D22" s="63">
        <v>4</v>
      </c>
      <c r="E22" s="63">
        <v>0</v>
      </c>
      <c r="F22" s="78">
        <v>44</v>
      </c>
      <c r="G22" s="63">
        <f>SUM(E22:F22)</f>
        <v>44</v>
      </c>
      <c r="H22" s="64">
        <f>G22/60*50</f>
        <v>36.666666666666664</v>
      </c>
      <c r="I22" s="58" t="s">
        <v>71</v>
      </c>
      <c r="J22" s="54" t="s">
        <v>73</v>
      </c>
    </row>
    <row r="23" spans="1:23" ht="15" customHeight="1" x14ac:dyDescent="0.35">
      <c r="B23" s="36"/>
      <c r="C23" s="68"/>
      <c r="D23" s="23"/>
      <c r="E23" s="23"/>
      <c r="G23" s="23"/>
      <c r="H23" s="32"/>
    </row>
    <row r="24" spans="1:23" ht="15" customHeight="1" x14ac:dyDescent="0.35">
      <c r="B24" s="44"/>
      <c r="C24" s="43"/>
      <c r="D24" s="13"/>
      <c r="E24" s="12"/>
      <c r="F24" s="16" t="s">
        <v>13</v>
      </c>
      <c r="G24" s="17">
        <f>SUM(G16:G22)</f>
        <v>438</v>
      </c>
      <c r="H24" s="34">
        <f>SUM(H16:H22)</f>
        <v>379.33333333333331</v>
      </c>
    </row>
    <row r="25" spans="1:23" ht="15" customHeight="1" x14ac:dyDescent="0.35">
      <c r="B25" s="42"/>
      <c r="C25" s="43"/>
      <c r="D25" s="13"/>
      <c r="E25" s="12"/>
      <c r="F25" s="12"/>
      <c r="G25" s="8"/>
      <c r="H25" s="2"/>
    </row>
    <row r="26" spans="1:23" ht="15" customHeight="1" x14ac:dyDescent="0.35">
      <c r="B26" s="66" t="s">
        <v>21</v>
      </c>
      <c r="C26" s="67"/>
      <c r="D26" s="27" t="s">
        <v>4</v>
      </c>
      <c r="E26" s="27" t="s">
        <v>5</v>
      </c>
      <c r="F26" s="27" t="s">
        <v>6</v>
      </c>
      <c r="G26" s="27" t="s">
        <v>7</v>
      </c>
      <c r="H26" s="31" t="s">
        <v>8</v>
      </c>
      <c r="I26" s="47" t="s">
        <v>69</v>
      </c>
      <c r="J26" s="47" t="s">
        <v>70</v>
      </c>
    </row>
    <row r="27" spans="1:23" ht="15" customHeight="1" x14ac:dyDescent="0.35">
      <c r="A27" s="39"/>
      <c r="B27" s="62" t="s">
        <v>22</v>
      </c>
      <c r="C27" s="62"/>
      <c r="D27" s="63"/>
      <c r="E27" s="63">
        <v>44</v>
      </c>
      <c r="F27" s="63">
        <v>44</v>
      </c>
      <c r="G27" s="63">
        <f>SUM(E27:F27)</f>
        <v>88</v>
      </c>
      <c r="H27" s="64">
        <f>G27/60*50</f>
        <v>73.333333333333329</v>
      </c>
      <c r="I27" s="54" t="s">
        <v>71</v>
      </c>
      <c r="J27" s="54" t="s">
        <v>73</v>
      </c>
    </row>
    <row r="28" spans="1:23" ht="15" customHeight="1" x14ac:dyDescent="0.35">
      <c r="A28" s="39"/>
      <c r="B28" s="65" t="s">
        <v>23</v>
      </c>
      <c r="C28" s="65"/>
      <c r="D28" s="59"/>
      <c r="E28" s="59">
        <v>66</v>
      </c>
      <c r="F28" s="59">
        <v>0</v>
      </c>
      <c r="G28" s="59">
        <f>SUM(E28:F28)</f>
        <v>66</v>
      </c>
      <c r="H28" s="60">
        <f>G28/60*50</f>
        <v>55.000000000000007</v>
      </c>
      <c r="I28" s="54" t="s">
        <v>71</v>
      </c>
      <c r="J28" s="54" t="s">
        <v>73</v>
      </c>
    </row>
    <row r="29" spans="1:23" x14ac:dyDescent="0.35">
      <c r="A29" s="39"/>
      <c r="B29" s="58" t="s">
        <v>35</v>
      </c>
      <c r="C29" s="58"/>
      <c r="D29" s="59"/>
      <c r="E29" s="59">
        <v>66</v>
      </c>
      <c r="F29" s="59">
        <v>0</v>
      </c>
      <c r="G29" s="59">
        <f>SUM(E29:F29)</f>
        <v>66</v>
      </c>
      <c r="H29" s="60">
        <v>66</v>
      </c>
      <c r="I29" s="54" t="s">
        <v>72</v>
      </c>
      <c r="J29" s="54" t="s">
        <v>74</v>
      </c>
    </row>
    <row r="30" spans="1:23" s="41" customFormat="1" ht="15" customHeight="1" x14ac:dyDescent="0.35">
      <c r="A30" s="39"/>
      <c r="B30" s="83" t="s">
        <v>78</v>
      </c>
      <c r="C30" s="58"/>
      <c r="D30" s="59"/>
      <c r="E30" s="59">
        <v>44</v>
      </c>
      <c r="F30" s="59">
        <v>0</v>
      </c>
      <c r="G30" s="59">
        <f>F30+E30</f>
        <v>44</v>
      </c>
      <c r="H30" s="60">
        <f>G30/60*50</f>
        <v>36.666666666666664</v>
      </c>
      <c r="I30" s="54" t="s">
        <v>71</v>
      </c>
      <c r="J30" s="54" t="s">
        <v>75</v>
      </c>
      <c r="K30" s="18"/>
      <c r="L30" s="18"/>
      <c r="M30" s="18"/>
      <c r="N30" s="18"/>
      <c r="O30" s="18"/>
      <c r="P30" s="18"/>
      <c r="Q30" s="18"/>
      <c r="R30" s="18"/>
      <c r="S30" s="18"/>
    </row>
    <row r="31" spans="1:23" ht="15" customHeight="1" x14ac:dyDescent="0.35">
      <c r="A31" s="39"/>
      <c r="B31" s="62" t="s">
        <v>25</v>
      </c>
      <c r="C31" s="62"/>
      <c r="D31" s="63"/>
      <c r="E31" s="63">
        <v>0</v>
      </c>
      <c r="F31" s="63">
        <v>66</v>
      </c>
      <c r="G31" s="63">
        <f t="shared" ref="G31" si="4">SUM(E31:F31)</f>
        <v>66</v>
      </c>
      <c r="H31" s="60">
        <f t="shared" ref="H31:H81" si="5">G31/60*50</f>
        <v>55.000000000000007</v>
      </c>
      <c r="I31" s="58" t="s">
        <v>71</v>
      </c>
      <c r="J31" s="54" t="s">
        <v>73</v>
      </c>
      <c r="K31" s="84"/>
      <c r="L31" s="26"/>
      <c r="M31" s="38"/>
      <c r="N31" s="38"/>
      <c r="O31" s="38"/>
      <c r="P31" s="19"/>
    </row>
    <row r="32" spans="1:23" ht="15" customHeight="1" x14ac:dyDescent="0.35">
      <c r="A32" s="39"/>
      <c r="B32" s="75" t="s">
        <v>26</v>
      </c>
      <c r="C32" s="75"/>
      <c r="D32" s="76"/>
      <c r="E32" s="76">
        <v>0</v>
      </c>
      <c r="F32" s="76">
        <v>50</v>
      </c>
      <c r="G32" s="76">
        <f>SUM(E32:F32)</f>
        <v>50</v>
      </c>
      <c r="H32" s="77">
        <v>50</v>
      </c>
      <c r="I32" s="58" t="s">
        <v>72</v>
      </c>
      <c r="J32" s="54" t="s">
        <v>76</v>
      </c>
      <c r="M32" s="39"/>
      <c r="N32" s="39"/>
      <c r="O32" s="39"/>
      <c r="P32" s="39"/>
    </row>
    <row r="33" spans="1:16" ht="15" customHeight="1" x14ac:dyDescent="0.35">
      <c r="B33" s="79"/>
      <c r="C33" s="80"/>
      <c r="D33" s="81"/>
      <c r="E33" s="81"/>
      <c r="F33" s="81"/>
      <c r="G33" s="82"/>
      <c r="H33" s="32"/>
      <c r="I33" s="18"/>
      <c r="M33" s="39"/>
      <c r="N33" s="39"/>
      <c r="O33" s="39"/>
      <c r="P33" s="39"/>
    </row>
    <row r="34" spans="1:16" ht="15" customHeight="1" x14ac:dyDescent="0.35">
      <c r="B34" s="42"/>
      <c r="C34" s="43"/>
      <c r="D34" s="13"/>
      <c r="E34" s="12"/>
      <c r="F34" s="16" t="s">
        <v>13</v>
      </c>
      <c r="G34" s="17">
        <f>SUM(G27:G32)</f>
        <v>380</v>
      </c>
      <c r="H34" s="34">
        <f>SUM(H27:H32)</f>
        <v>336</v>
      </c>
    </row>
    <row r="35" spans="1:16" ht="15" customHeight="1" x14ac:dyDescent="0.35">
      <c r="B35" s="42"/>
      <c r="C35" s="43"/>
      <c r="D35" s="13"/>
      <c r="E35" s="12"/>
      <c r="F35" s="12"/>
      <c r="G35" s="9"/>
      <c r="H35" s="32"/>
    </row>
    <row r="36" spans="1:16" ht="15" customHeight="1" x14ac:dyDescent="0.35">
      <c r="B36" s="66" t="s">
        <v>27</v>
      </c>
      <c r="C36" s="67"/>
      <c r="D36" s="27" t="s">
        <v>4</v>
      </c>
      <c r="E36" s="27" t="s">
        <v>5</v>
      </c>
      <c r="F36" s="27" t="s">
        <v>6</v>
      </c>
      <c r="G36" s="27" t="s">
        <v>7</v>
      </c>
      <c r="H36" s="31" t="s">
        <v>8</v>
      </c>
      <c r="I36" s="47" t="s">
        <v>69</v>
      </c>
      <c r="J36" s="47" t="s">
        <v>70</v>
      </c>
    </row>
    <row r="37" spans="1:16" x14ac:dyDescent="0.35">
      <c r="B37" s="75" t="s">
        <v>28</v>
      </c>
      <c r="C37" s="75"/>
      <c r="D37" s="76"/>
      <c r="E37" s="76">
        <v>0</v>
      </c>
      <c r="F37" s="76">
        <v>50</v>
      </c>
      <c r="G37" s="76">
        <f>SUM(E37:F37)</f>
        <v>50</v>
      </c>
      <c r="H37" s="77">
        <v>50</v>
      </c>
      <c r="I37" s="58" t="s">
        <v>72</v>
      </c>
      <c r="J37" s="54" t="s">
        <v>76</v>
      </c>
    </row>
    <row r="38" spans="1:16" x14ac:dyDescent="0.35">
      <c r="B38" s="58" t="s">
        <v>66</v>
      </c>
      <c r="C38" s="58"/>
      <c r="D38" s="59"/>
      <c r="E38" s="59">
        <v>66</v>
      </c>
      <c r="F38" s="59">
        <v>0</v>
      </c>
      <c r="G38" s="59">
        <f>SUM(E38:F38)</f>
        <v>66</v>
      </c>
      <c r="H38" s="60">
        <f>G38/60*50</f>
        <v>55.000000000000007</v>
      </c>
      <c r="I38" s="54" t="s">
        <v>71</v>
      </c>
      <c r="J38" s="54" t="s">
        <v>73</v>
      </c>
    </row>
    <row r="39" spans="1:16" x14ac:dyDescent="0.35">
      <c r="B39" s="85" t="s">
        <v>59</v>
      </c>
      <c r="C39" s="85"/>
      <c r="D39" s="63"/>
      <c r="E39" s="63">
        <v>0</v>
      </c>
      <c r="F39" s="63">
        <v>88</v>
      </c>
      <c r="G39" s="63">
        <f>SUM(E39:F39)</f>
        <v>88</v>
      </c>
      <c r="H39" s="64">
        <f>G39/60*50</f>
        <v>73.333333333333329</v>
      </c>
      <c r="I39" s="58" t="s">
        <v>71</v>
      </c>
      <c r="J39" s="54" t="s">
        <v>73</v>
      </c>
    </row>
    <row r="40" spans="1:16" ht="15" customHeight="1" x14ac:dyDescent="0.35">
      <c r="B40" s="86" t="s">
        <v>60</v>
      </c>
      <c r="C40" s="58"/>
      <c r="D40" s="59"/>
      <c r="E40" s="59">
        <v>66</v>
      </c>
      <c r="F40" s="59">
        <v>0</v>
      </c>
      <c r="G40" s="59">
        <f>SUM(E40:F40)</f>
        <v>66</v>
      </c>
      <c r="H40" s="60">
        <v>66</v>
      </c>
      <c r="I40" s="54" t="s">
        <v>72</v>
      </c>
      <c r="J40" s="54" t="s">
        <v>73</v>
      </c>
    </row>
    <row r="41" spans="1:16" ht="15" customHeight="1" x14ac:dyDescent="0.35">
      <c r="B41" s="62" t="s">
        <v>61</v>
      </c>
      <c r="C41" s="62"/>
      <c r="D41" s="63"/>
      <c r="E41" s="63">
        <v>0</v>
      </c>
      <c r="F41" s="63">
        <v>88</v>
      </c>
      <c r="G41" s="63">
        <f t="shared" ref="G41" si="6">SUM(E41:F41)</f>
        <v>88</v>
      </c>
      <c r="H41" s="64">
        <f t="shared" si="5"/>
        <v>73.333333333333329</v>
      </c>
      <c r="I41" s="58" t="s">
        <v>71</v>
      </c>
      <c r="J41" s="54" t="s">
        <v>73</v>
      </c>
    </row>
    <row r="42" spans="1:16" ht="15" customHeight="1" x14ac:dyDescent="0.35">
      <c r="B42" s="62" t="s">
        <v>62</v>
      </c>
      <c r="C42" s="62"/>
      <c r="D42" s="63"/>
      <c r="E42" s="63">
        <v>22</v>
      </c>
      <c r="F42" s="63">
        <v>44</v>
      </c>
      <c r="G42" s="63">
        <f>SUM(E42:F42)</f>
        <v>66</v>
      </c>
      <c r="H42" s="64">
        <f>G42/60*50</f>
        <v>55.000000000000007</v>
      </c>
      <c r="I42" s="58" t="s">
        <v>71</v>
      </c>
      <c r="J42" s="54" t="s">
        <v>73</v>
      </c>
    </row>
    <row r="43" spans="1:16" ht="15" customHeight="1" x14ac:dyDescent="0.35">
      <c r="C43" s="1"/>
      <c r="D43" s="1"/>
      <c r="E43" s="1"/>
      <c r="F43" s="1"/>
    </row>
    <row r="44" spans="1:16" ht="15" customHeight="1" x14ac:dyDescent="0.35">
      <c r="B44" s="42"/>
      <c r="C44" s="43"/>
      <c r="D44" s="13"/>
      <c r="E44" s="12"/>
      <c r="F44" s="16" t="s">
        <v>13</v>
      </c>
      <c r="G44" s="17">
        <f>SUM(G37:G43)</f>
        <v>424</v>
      </c>
      <c r="H44" s="34">
        <f>SUM(H37:H43)</f>
        <v>372.66666666666663</v>
      </c>
    </row>
    <row r="45" spans="1:16" ht="15" customHeight="1" x14ac:dyDescent="0.35">
      <c r="B45" s="42"/>
      <c r="C45" s="43"/>
      <c r="D45" s="13"/>
      <c r="E45" s="12"/>
      <c r="F45" s="12"/>
      <c r="G45" s="8"/>
      <c r="H45" s="32"/>
    </row>
    <row r="46" spans="1:16" ht="15" customHeight="1" x14ac:dyDescent="0.35">
      <c r="A46" s="39"/>
      <c r="B46" s="66" t="s">
        <v>29</v>
      </c>
      <c r="C46" s="67"/>
      <c r="D46" s="27" t="s">
        <v>4</v>
      </c>
      <c r="E46" s="27" t="s">
        <v>5</v>
      </c>
      <c r="F46" s="27" t="s">
        <v>6</v>
      </c>
      <c r="G46" s="27" t="s">
        <v>7</v>
      </c>
      <c r="H46" s="31" t="s">
        <v>8</v>
      </c>
      <c r="I46" s="47" t="s">
        <v>69</v>
      </c>
      <c r="J46" s="47" t="s">
        <v>70</v>
      </c>
    </row>
    <row r="47" spans="1:16" x14ac:dyDescent="0.35">
      <c r="A47" s="39"/>
      <c r="B47" s="75" t="s">
        <v>30</v>
      </c>
      <c r="C47" s="75"/>
      <c r="D47" s="76"/>
      <c r="E47" s="76">
        <v>0</v>
      </c>
      <c r="F47" s="76">
        <v>50</v>
      </c>
      <c r="G47" s="76">
        <f>SUM(E47:F47)</f>
        <v>50</v>
      </c>
      <c r="H47" s="77">
        <v>50</v>
      </c>
      <c r="I47" s="58" t="s">
        <v>72</v>
      </c>
      <c r="J47" s="54" t="s">
        <v>76</v>
      </c>
    </row>
    <row r="48" spans="1:16" x14ac:dyDescent="0.35">
      <c r="A48" s="39"/>
      <c r="B48" s="85" t="s">
        <v>32</v>
      </c>
      <c r="C48" s="85"/>
      <c r="D48" s="63"/>
      <c r="E48" s="63">
        <v>44</v>
      </c>
      <c r="F48" s="63">
        <v>44</v>
      </c>
      <c r="G48" s="63">
        <f>F48+E48</f>
        <v>88</v>
      </c>
      <c r="H48" s="64">
        <f>G48/60*50</f>
        <v>73.333333333333329</v>
      </c>
      <c r="I48" s="54" t="s">
        <v>71</v>
      </c>
      <c r="J48" s="54" t="s">
        <v>73</v>
      </c>
    </row>
    <row r="49" spans="1:19" x14ac:dyDescent="0.35">
      <c r="A49" s="39"/>
      <c r="B49" s="62" t="s">
        <v>33</v>
      </c>
      <c r="C49" s="62"/>
      <c r="D49" s="63"/>
      <c r="E49" s="63">
        <v>66</v>
      </c>
      <c r="F49" s="63">
        <v>0</v>
      </c>
      <c r="G49" s="63">
        <f t="shared" ref="G49" si="7">SUM(E49:F49)</f>
        <v>66</v>
      </c>
      <c r="H49" s="64">
        <f>G49/60*50</f>
        <v>55.000000000000007</v>
      </c>
      <c r="I49" s="58" t="s">
        <v>71</v>
      </c>
      <c r="J49" s="54" t="s">
        <v>73</v>
      </c>
    </row>
    <row r="50" spans="1:19" s="41" customFormat="1" x14ac:dyDescent="0.35">
      <c r="A50" s="39"/>
      <c r="B50" s="87" t="s">
        <v>79</v>
      </c>
      <c r="C50" s="62"/>
      <c r="D50" s="63"/>
      <c r="E50" s="63">
        <v>44</v>
      </c>
      <c r="F50" s="63">
        <v>22</v>
      </c>
      <c r="G50" s="63">
        <f>SUM(E50:F50)</f>
        <v>66</v>
      </c>
      <c r="H50" s="64">
        <f>G50/60*50</f>
        <v>55.000000000000007</v>
      </c>
      <c r="I50" s="54" t="s">
        <v>71</v>
      </c>
      <c r="J50" s="54" t="s">
        <v>75</v>
      </c>
      <c r="K50" s="18"/>
      <c r="L50" s="18"/>
      <c r="M50" s="18"/>
      <c r="N50" s="18"/>
      <c r="O50" s="18"/>
      <c r="P50" s="18"/>
      <c r="Q50" s="18"/>
      <c r="R50" s="18"/>
      <c r="S50" s="18"/>
    </row>
    <row r="51" spans="1:19" x14ac:dyDescent="0.35">
      <c r="A51" s="39"/>
      <c r="B51" s="85" t="s">
        <v>34</v>
      </c>
      <c r="C51" s="85"/>
      <c r="D51" s="63"/>
      <c r="E51" s="63">
        <v>44</v>
      </c>
      <c r="F51" s="63">
        <v>44</v>
      </c>
      <c r="G51" s="63">
        <f>SUM(E51:F51)</f>
        <v>88</v>
      </c>
      <c r="H51" s="60">
        <f>G51/60*50</f>
        <v>73.333333333333329</v>
      </c>
      <c r="I51" s="58" t="s">
        <v>71</v>
      </c>
      <c r="J51" s="54" t="s">
        <v>73</v>
      </c>
    </row>
    <row r="52" spans="1:19" x14ac:dyDescent="0.35">
      <c r="A52" s="39"/>
      <c r="B52" s="58" t="s">
        <v>24</v>
      </c>
      <c r="C52" s="58"/>
      <c r="D52" s="59"/>
      <c r="E52" s="59">
        <v>66</v>
      </c>
      <c r="F52" s="59">
        <v>0</v>
      </c>
      <c r="G52" s="59">
        <f>SUM(E52:F52)</f>
        <v>66</v>
      </c>
      <c r="H52" s="60">
        <v>66</v>
      </c>
      <c r="I52" s="54" t="s">
        <v>72</v>
      </c>
      <c r="J52" s="54" t="s">
        <v>74</v>
      </c>
    </row>
    <row r="53" spans="1:19" ht="15" customHeight="1" x14ac:dyDescent="0.35">
      <c r="C53" s="1"/>
      <c r="D53" s="1"/>
      <c r="E53" s="1"/>
      <c r="F53" s="1"/>
    </row>
    <row r="54" spans="1:19" ht="15" customHeight="1" x14ac:dyDescent="0.35">
      <c r="B54" s="42"/>
      <c r="C54" s="43"/>
      <c r="D54" s="13"/>
      <c r="E54" s="12"/>
      <c r="F54" s="16" t="s">
        <v>13</v>
      </c>
      <c r="G54" s="17">
        <f>SUM(G47:G52)</f>
        <v>424</v>
      </c>
      <c r="H54" s="34">
        <f>SUM(H47:H53)</f>
        <v>372.66666666666669</v>
      </c>
    </row>
    <row r="55" spans="1:19" ht="15" customHeight="1" x14ac:dyDescent="0.35">
      <c r="B55" s="11"/>
      <c r="C55" s="12"/>
      <c r="D55" s="13"/>
      <c r="E55" s="12"/>
      <c r="F55" s="14"/>
      <c r="G55" s="15"/>
      <c r="H55" s="32"/>
    </row>
    <row r="56" spans="1:19" ht="15" customHeight="1" x14ac:dyDescent="0.35">
      <c r="A56" s="39"/>
      <c r="B56" s="66" t="s">
        <v>36</v>
      </c>
      <c r="C56" s="67"/>
      <c r="D56" s="27" t="s">
        <v>4</v>
      </c>
      <c r="E56" s="27" t="s">
        <v>5</v>
      </c>
      <c r="F56" s="27" t="s">
        <v>6</v>
      </c>
      <c r="G56" s="27" t="s">
        <v>7</v>
      </c>
      <c r="H56" s="31" t="s">
        <v>8</v>
      </c>
      <c r="I56" s="47" t="s">
        <v>69</v>
      </c>
      <c r="J56" s="47" t="s">
        <v>70</v>
      </c>
    </row>
    <row r="57" spans="1:19" ht="15" customHeight="1" x14ac:dyDescent="0.35">
      <c r="A57" s="39"/>
      <c r="B57" s="75" t="s">
        <v>37</v>
      </c>
      <c r="C57" s="75"/>
      <c r="D57" s="76"/>
      <c r="E57" s="76">
        <v>0</v>
      </c>
      <c r="F57" s="76">
        <v>50</v>
      </c>
      <c r="G57" s="76">
        <f>SUM(E57:F57)</f>
        <v>50</v>
      </c>
      <c r="H57" s="77">
        <v>50</v>
      </c>
      <c r="I57" s="58" t="s">
        <v>72</v>
      </c>
      <c r="J57" s="54" t="s">
        <v>76</v>
      </c>
    </row>
    <row r="58" spans="1:19" s="41" customFormat="1" ht="15" customHeight="1" x14ac:dyDescent="0.35">
      <c r="A58" s="39"/>
      <c r="B58" s="88" t="s">
        <v>80</v>
      </c>
      <c r="C58" s="85"/>
      <c r="D58" s="63"/>
      <c r="E58" s="63">
        <v>22</v>
      </c>
      <c r="F58" s="63">
        <v>44</v>
      </c>
      <c r="G58" s="63">
        <f t="shared" ref="G58:G62" si="8">SUM(E58:F58)</f>
        <v>66</v>
      </c>
      <c r="H58" s="64">
        <f t="shared" si="5"/>
        <v>55.000000000000007</v>
      </c>
      <c r="I58" s="54" t="s">
        <v>71</v>
      </c>
      <c r="J58" s="54" t="s">
        <v>75</v>
      </c>
      <c r="K58" s="18"/>
      <c r="L58" s="18"/>
      <c r="M58" s="18"/>
      <c r="N58" s="18"/>
      <c r="O58" s="18"/>
      <c r="P58" s="18"/>
      <c r="Q58" s="18"/>
      <c r="R58" s="18"/>
      <c r="S58" s="18"/>
    </row>
    <row r="59" spans="1:19" ht="15" customHeight="1" x14ac:dyDescent="0.35">
      <c r="A59" s="39"/>
      <c r="B59" s="89" t="s">
        <v>38</v>
      </c>
      <c r="C59" s="89"/>
      <c r="D59" s="63"/>
      <c r="E59" s="63">
        <v>0</v>
      </c>
      <c r="F59" s="63">
        <v>44</v>
      </c>
      <c r="G59" s="63">
        <f>SUM(E59:F59)</f>
        <v>44</v>
      </c>
      <c r="H59" s="64">
        <f>G59/60*50</f>
        <v>36.666666666666664</v>
      </c>
      <c r="I59" s="58" t="s">
        <v>71</v>
      </c>
      <c r="J59" s="54" t="s">
        <v>73</v>
      </c>
    </row>
    <row r="60" spans="1:19" ht="15" customHeight="1" x14ac:dyDescent="0.35">
      <c r="A60" s="39"/>
      <c r="B60" s="62" t="s">
        <v>39</v>
      </c>
      <c r="C60" s="62"/>
      <c r="D60" s="63"/>
      <c r="E60" s="63">
        <v>0</v>
      </c>
      <c r="F60" s="63">
        <v>44</v>
      </c>
      <c r="G60" s="63">
        <f>SUM(E60:F60)</f>
        <v>44</v>
      </c>
      <c r="H60" s="64">
        <f t="shared" si="5"/>
        <v>36.666666666666664</v>
      </c>
      <c r="I60" s="54" t="s">
        <v>71</v>
      </c>
      <c r="J60" s="54" t="s">
        <v>73</v>
      </c>
    </row>
    <row r="61" spans="1:19" s="41" customFormat="1" ht="15" customHeight="1" x14ac:dyDescent="0.35">
      <c r="A61" s="39"/>
      <c r="B61" s="83" t="s">
        <v>81</v>
      </c>
      <c r="C61" s="58"/>
      <c r="D61" s="59"/>
      <c r="E61" s="59">
        <v>22</v>
      </c>
      <c r="F61" s="59">
        <v>44</v>
      </c>
      <c r="G61" s="59">
        <f t="shared" si="8"/>
        <v>66</v>
      </c>
      <c r="H61" s="60">
        <f t="shared" si="5"/>
        <v>55.000000000000007</v>
      </c>
      <c r="I61" s="58" t="s">
        <v>71</v>
      </c>
      <c r="J61" s="54" t="s">
        <v>75</v>
      </c>
      <c r="K61" s="18"/>
      <c r="L61" s="18"/>
      <c r="M61" s="18"/>
      <c r="N61" s="18"/>
      <c r="O61" s="18"/>
      <c r="P61" s="18"/>
      <c r="Q61" s="18"/>
      <c r="R61" s="18"/>
      <c r="S61" s="18"/>
    </row>
    <row r="62" spans="1:19" ht="15" customHeight="1" x14ac:dyDescent="0.35">
      <c r="A62" s="39"/>
      <c r="B62" s="58" t="s">
        <v>31</v>
      </c>
      <c r="C62" s="58"/>
      <c r="D62" s="59"/>
      <c r="E62" s="59">
        <v>66</v>
      </c>
      <c r="F62" s="59">
        <v>0</v>
      </c>
      <c r="G62" s="59">
        <f t="shared" si="8"/>
        <v>66</v>
      </c>
      <c r="H62" s="60">
        <v>66</v>
      </c>
      <c r="I62" s="54" t="s">
        <v>72</v>
      </c>
      <c r="J62" s="54" t="s">
        <v>73</v>
      </c>
    </row>
    <row r="63" spans="1:19" ht="15" customHeight="1" x14ac:dyDescent="0.35">
      <c r="A63" s="39"/>
      <c r="B63" s="62" t="s">
        <v>68</v>
      </c>
      <c r="C63" s="62"/>
      <c r="D63" s="63"/>
      <c r="E63" s="63">
        <v>22</v>
      </c>
      <c r="F63" s="63">
        <v>22</v>
      </c>
      <c r="G63" s="63">
        <f>E63+F63</f>
        <v>44</v>
      </c>
      <c r="H63" s="64">
        <f>G63/60*50</f>
        <v>36.666666666666664</v>
      </c>
      <c r="I63" s="58" t="s">
        <v>71</v>
      </c>
      <c r="J63" s="54" t="s">
        <v>73</v>
      </c>
    </row>
    <row r="64" spans="1:19" ht="15" customHeight="1" x14ac:dyDescent="0.35">
      <c r="B64" s="20"/>
      <c r="C64" s="20"/>
      <c r="D64" s="24"/>
      <c r="E64" s="24"/>
      <c r="F64" s="24"/>
      <c r="G64" s="24"/>
      <c r="H64" s="33"/>
    </row>
    <row r="65" spans="1:19" ht="15" customHeight="1" x14ac:dyDescent="0.35">
      <c r="B65" s="42"/>
      <c r="C65" s="43"/>
      <c r="D65" s="13"/>
      <c r="E65" s="12"/>
      <c r="F65" s="16" t="s">
        <v>13</v>
      </c>
      <c r="G65" s="17">
        <f>SUM(G57:G63)</f>
        <v>380</v>
      </c>
      <c r="H65" s="34">
        <f>SUM(H57:H63)</f>
        <v>336</v>
      </c>
    </row>
    <row r="66" spans="1:19" ht="15" customHeight="1" x14ac:dyDescent="0.35">
      <c r="B66" s="11"/>
      <c r="C66" s="12"/>
      <c r="D66" s="13"/>
      <c r="E66" s="12"/>
      <c r="F66" s="14"/>
      <c r="G66" s="15"/>
      <c r="H66" s="32"/>
    </row>
    <row r="67" spans="1:19" ht="15" customHeight="1" x14ac:dyDescent="0.35">
      <c r="B67" s="66" t="s">
        <v>40</v>
      </c>
      <c r="C67" s="67"/>
      <c r="D67" s="27" t="s">
        <v>4</v>
      </c>
      <c r="E67" s="27" t="s">
        <v>5</v>
      </c>
      <c r="F67" s="27" t="s">
        <v>6</v>
      </c>
      <c r="G67" s="27" t="s">
        <v>7</v>
      </c>
      <c r="H67" s="31" t="s">
        <v>8</v>
      </c>
      <c r="I67" s="47" t="s">
        <v>69</v>
      </c>
      <c r="J67" s="47" t="s">
        <v>70</v>
      </c>
    </row>
    <row r="68" spans="1:19" ht="15" customHeight="1" x14ac:dyDescent="0.35">
      <c r="B68" s="75" t="s">
        <v>41</v>
      </c>
      <c r="C68" s="75"/>
      <c r="D68" s="76"/>
      <c r="E68" s="76">
        <v>0</v>
      </c>
      <c r="F68" s="76">
        <v>50</v>
      </c>
      <c r="G68" s="76">
        <f>SUM(E68:F68)</f>
        <v>50</v>
      </c>
      <c r="H68" s="77">
        <v>50</v>
      </c>
      <c r="I68" s="58" t="s">
        <v>72</v>
      </c>
      <c r="J68" s="54" t="s">
        <v>76</v>
      </c>
    </row>
    <row r="69" spans="1:19" ht="15" customHeight="1" x14ac:dyDescent="0.35">
      <c r="B69" s="65" t="s">
        <v>63</v>
      </c>
      <c r="C69" s="65"/>
      <c r="D69" s="59"/>
      <c r="E69" s="59">
        <v>66</v>
      </c>
      <c r="F69" s="59">
        <v>0</v>
      </c>
      <c r="G69" s="59">
        <f>SUM(E69:F69)</f>
        <v>66</v>
      </c>
      <c r="H69" s="60">
        <f t="shared" si="5"/>
        <v>55.000000000000007</v>
      </c>
      <c r="I69" s="54" t="s">
        <v>71</v>
      </c>
      <c r="J69" s="54" t="s">
        <v>73</v>
      </c>
    </row>
    <row r="70" spans="1:19" ht="15" customHeight="1" x14ac:dyDescent="0.35">
      <c r="B70" s="62" t="s">
        <v>43</v>
      </c>
      <c r="C70" s="62"/>
      <c r="D70" s="63"/>
      <c r="E70" s="63">
        <v>22</v>
      </c>
      <c r="F70" s="63">
        <v>22</v>
      </c>
      <c r="G70" s="63">
        <f t="shared" ref="G70:G71" si="9">SUM(E70:F70)</f>
        <v>44</v>
      </c>
      <c r="H70" s="64">
        <f t="shared" si="5"/>
        <v>36.666666666666664</v>
      </c>
      <c r="I70" s="58" t="s">
        <v>71</v>
      </c>
      <c r="J70" s="54" t="s">
        <v>73</v>
      </c>
    </row>
    <row r="71" spans="1:19" ht="15" customHeight="1" x14ac:dyDescent="0.35">
      <c r="B71" s="91" t="s">
        <v>44</v>
      </c>
      <c r="C71" s="91"/>
      <c r="D71" s="63"/>
      <c r="E71" s="63">
        <v>44</v>
      </c>
      <c r="F71" s="63">
        <v>44</v>
      </c>
      <c r="G71" s="63">
        <f t="shared" si="9"/>
        <v>88</v>
      </c>
      <c r="H71" s="64">
        <f t="shared" si="5"/>
        <v>73.333333333333329</v>
      </c>
      <c r="I71" s="54" t="s">
        <v>71</v>
      </c>
      <c r="J71" s="54" t="s">
        <v>73</v>
      </c>
    </row>
    <row r="72" spans="1:19" ht="15" customHeight="1" x14ac:dyDescent="0.35">
      <c r="B72" s="58" t="s">
        <v>45</v>
      </c>
      <c r="C72" s="58"/>
      <c r="D72" s="59"/>
      <c r="E72" s="59">
        <v>66</v>
      </c>
      <c r="F72" s="59">
        <v>0</v>
      </c>
      <c r="G72" s="59">
        <f>SUM(E72:F72)</f>
        <v>66</v>
      </c>
      <c r="H72" s="60">
        <v>66</v>
      </c>
      <c r="I72" s="54" t="s">
        <v>72</v>
      </c>
      <c r="J72" s="54" t="s">
        <v>74</v>
      </c>
    </row>
    <row r="73" spans="1:19" ht="15" customHeight="1" x14ac:dyDescent="0.35">
      <c r="B73" s="85" t="s">
        <v>65</v>
      </c>
      <c r="C73" s="85"/>
      <c r="D73" s="63"/>
      <c r="E73" s="63">
        <v>44</v>
      </c>
      <c r="F73" s="63">
        <v>44</v>
      </c>
      <c r="G73" s="63">
        <v>88</v>
      </c>
      <c r="H73" s="64">
        <f>G73*50/60</f>
        <v>73.333333333333329</v>
      </c>
      <c r="I73" s="58" t="s">
        <v>71</v>
      </c>
      <c r="J73" s="54" t="s">
        <v>73</v>
      </c>
    </row>
    <row r="74" spans="1:19" ht="15" customHeight="1" x14ac:dyDescent="0.35">
      <c r="B74" s="36"/>
      <c r="C74" s="90"/>
      <c r="D74" s="81"/>
      <c r="E74" s="90"/>
      <c r="F74" s="90"/>
      <c r="G74" s="82"/>
      <c r="H74" s="32"/>
      <c r="I74" s="18"/>
    </row>
    <row r="75" spans="1:19" ht="15" customHeight="1" x14ac:dyDescent="0.35">
      <c r="B75" s="42"/>
      <c r="C75" s="43"/>
      <c r="D75" s="13"/>
      <c r="E75" s="12"/>
      <c r="F75" s="16" t="s">
        <v>13</v>
      </c>
      <c r="G75" s="17">
        <f>SUM(G68:G73)</f>
        <v>402</v>
      </c>
      <c r="H75" s="34">
        <f>SUM(H68:H73)</f>
        <v>354.33333333333331</v>
      </c>
    </row>
    <row r="76" spans="1:19" ht="15" customHeight="1" x14ac:dyDescent="0.35">
      <c r="B76" s="11"/>
      <c r="C76" s="12"/>
      <c r="D76" s="13"/>
      <c r="E76" s="12"/>
      <c r="F76" s="14"/>
      <c r="G76" s="15"/>
      <c r="H76" s="32"/>
    </row>
    <row r="77" spans="1:19" ht="15" customHeight="1" x14ac:dyDescent="0.35">
      <c r="A77" s="39"/>
      <c r="B77" s="66" t="s">
        <v>46</v>
      </c>
      <c r="C77" s="67"/>
      <c r="D77" s="27" t="s">
        <v>4</v>
      </c>
      <c r="E77" s="27" t="s">
        <v>5</v>
      </c>
      <c r="F77" s="27" t="s">
        <v>6</v>
      </c>
      <c r="G77" s="27" t="s">
        <v>7</v>
      </c>
      <c r="H77" s="31" t="s">
        <v>8</v>
      </c>
      <c r="I77" s="47" t="s">
        <v>69</v>
      </c>
      <c r="J77" s="47" t="s">
        <v>70</v>
      </c>
    </row>
    <row r="78" spans="1:19" s="41" customFormat="1" ht="15" customHeight="1" x14ac:dyDescent="0.35">
      <c r="A78" s="39"/>
      <c r="B78" s="65" t="s">
        <v>64</v>
      </c>
      <c r="C78" s="65"/>
      <c r="D78" s="59"/>
      <c r="E78" s="59">
        <v>88</v>
      </c>
      <c r="F78" s="59">
        <v>0</v>
      </c>
      <c r="G78" s="59">
        <f>SUM(E78:F78)</f>
        <v>88</v>
      </c>
      <c r="H78" s="60">
        <f t="shared" si="5"/>
        <v>73.333333333333329</v>
      </c>
      <c r="I78" s="54" t="s">
        <v>71</v>
      </c>
      <c r="J78" s="54" t="s">
        <v>75</v>
      </c>
      <c r="K78" s="18"/>
      <c r="L78" s="18"/>
      <c r="M78" s="18"/>
      <c r="N78" s="18"/>
      <c r="O78" s="18"/>
      <c r="P78" s="18"/>
      <c r="Q78" s="18"/>
      <c r="R78" s="18"/>
      <c r="S78" s="18"/>
    </row>
    <row r="79" spans="1:19" ht="15" customHeight="1" x14ac:dyDescent="0.35">
      <c r="A79" s="39"/>
      <c r="B79" s="65" t="s">
        <v>47</v>
      </c>
      <c r="C79" s="65"/>
      <c r="D79" s="59"/>
      <c r="E79" s="59">
        <v>66</v>
      </c>
      <c r="F79" s="59">
        <v>0</v>
      </c>
      <c r="G79" s="59">
        <f t="shared" ref="G79:G81" si="10">SUM(E79:F79)</f>
        <v>66</v>
      </c>
      <c r="H79" s="60">
        <f t="shared" si="5"/>
        <v>55.000000000000007</v>
      </c>
      <c r="I79" s="58" t="s">
        <v>71</v>
      </c>
      <c r="J79" s="54" t="s">
        <v>73</v>
      </c>
    </row>
    <row r="80" spans="1:19" ht="15" customHeight="1" x14ac:dyDescent="0.35">
      <c r="A80" s="39"/>
      <c r="B80" s="65" t="s">
        <v>42</v>
      </c>
      <c r="C80" s="65"/>
      <c r="D80" s="59"/>
      <c r="E80" s="59">
        <v>66</v>
      </c>
      <c r="F80" s="59">
        <v>0</v>
      </c>
      <c r="G80" s="59">
        <f t="shared" si="10"/>
        <v>66</v>
      </c>
      <c r="H80" s="60">
        <f t="shared" ref="H80" si="11">G80/60*50</f>
        <v>55.000000000000007</v>
      </c>
      <c r="I80" s="54" t="s">
        <v>71</v>
      </c>
      <c r="J80" s="54" t="s">
        <v>73</v>
      </c>
    </row>
    <row r="81" spans="1:19" ht="15" customHeight="1" x14ac:dyDescent="0.35">
      <c r="A81" s="39"/>
      <c r="B81" s="58" t="s">
        <v>48</v>
      </c>
      <c r="C81" s="58"/>
      <c r="D81" s="59"/>
      <c r="E81" s="59">
        <v>66</v>
      </c>
      <c r="F81" s="59">
        <v>0</v>
      </c>
      <c r="G81" s="59">
        <f t="shared" si="10"/>
        <v>66</v>
      </c>
      <c r="H81" s="60">
        <f t="shared" si="5"/>
        <v>55.000000000000007</v>
      </c>
      <c r="I81" s="54" t="s">
        <v>71</v>
      </c>
      <c r="J81" s="54" t="s">
        <v>73</v>
      </c>
    </row>
    <row r="82" spans="1:19" ht="15" customHeight="1" x14ac:dyDescent="0.35">
      <c r="A82" s="39"/>
      <c r="B82" s="75" t="s">
        <v>49</v>
      </c>
      <c r="C82" s="75"/>
      <c r="D82" s="76"/>
      <c r="E82" s="76">
        <v>0</v>
      </c>
      <c r="F82" s="76">
        <v>50</v>
      </c>
      <c r="G82" s="76">
        <f>F82+E82</f>
        <v>50</v>
      </c>
      <c r="H82" s="76">
        <v>50</v>
      </c>
      <c r="I82" s="58" t="s">
        <v>72</v>
      </c>
      <c r="J82" s="54" t="s">
        <v>76</v>
      </c>
    </row>
    <row r="83" spans="1:19" s="40" customFormat="1" ht="15" customHeight="1" x14ac:dyDescent="0.35">
      <c r="A83" s="39"/>
      <c r="B83" s="65" t="s">
        <v>67</v>
      </c>
      <c r="C83" s="65"/>
      <c r="D83" s="59"/>
      <c r="E83" s="59">
        <v>66</v>
      </c>
      <c r="F83" s="59">
        <v>0</v>
      </c>
      <c r="G83" s="59">
        <f>F83+E83</f>
        <v>66</v>
      </c>
      <c r="H83" s="59">
        <v>66</v>
      </c>
      <c r="I83" s="54" t="s">
        <v>72</v>
      </c>
      <c r="J83" s="54" t="s">
        <v>73</v>
      </c>
      <c r="K83" s="18"/>
      <c r="L83" s="18"/>
      <c r="M83" s="18"/>
      <c r="N83" s="18"/>
      <c r="O83" s="18"/>
      <c r="P83" s="18"/>
      <c r="Q83" s="18"/>
      <c r="R83" s="18"/>
      <c r="S83" s="18"/>
    </row>
    <row r="84" spans="1:19" s="18" customFormat="1" ht="15" customHeight="1" x14ac:dyDescent="0.35">
      <c r="A84" s="39"/>
      <c r="B84" s="92"/>
      <c r="C84" s="53"/>
      <c r="D84" s="28"/>
      <c r="E84" s="28"/>
      <c r="F84" s="28"/>
      <c r="G84" s="29"/>
      <c r="H84" s="39"/>
    </row>
    <row r="85" spans="1:19" x14ac:dyDescent="0.35">
      <c r="B85" s="42"/>
      <c r="C85" s="43"/>
      <c r="D85" s="13"/>
      <c r="E85" s="12"/>
      <c r="F85" s="16" t="s">
        <v>13</v>
      </c>
      <c r="G85" s="17">
        <f>SUM(G78:G83)</f>
        <v>402</v>
      </c>
      <c r="H85" s="34">
        <f>SUM(H78:H83)</f>
        <v>354.33333333333337</v>
      </c>
    </row>
    <row r="86" spans="1:19" x14ac:dyDescent="0.35">
      <c r="B86" s="45"/>
      <c r="C86" s="45"/>
      <c r="D86" s="10"/>
      <c r="E86" s="4"/>
      <c r="F86" s="4"/>
      <c r="G86" s="8"/>
      <c r="H86" s="2"/>
    </row>
    <row r="87" spans="1:19" x14ac:dyDescent="0.35">
      <c r="B87" s="5" t="s">
        <v>50</v>
      </c>
      <c r="C87" s="7"/>
      <c r="D87" s="6"/>
      <c r="E87" s="7"/>
      <c r="F87" s="7"/>
      <c r="G87" s="7" t="s">
        <v>51</v>
      </c>
      <c r="H87" s="7" t="s">
        <v>52</v>
      </c>
    </row>
    <row r="88" spans="1:19" x14ac:dyDescent="0.35">
      <c r="B88" s="93" t="s">
        <v>53</v>
      </c>
      <c r="C88" s="94"/>
      <c r="D88" s="94"/>
      <c r="E88" s="94"/>
      <c r="F88" s="94"/>
      <c r="G88" s="94">
        <f>SUM(G13,G24,G34,G44,G54,G65,G75,G85)-G90</f>
        <v>2838</v>
      </c>
      <c r="H88" s="95">
        <f>H85+H75+H65+H54+H44+H34+H24+H13</f>
        <v>2784</v>
      </c>
    </row>
    <row r="89" spans="1:19" x14ac:dyDescent="0.35">
      <c r="B89" s="93" t="s">
        <v>54</v>
      </c>
      <c r="C89" s="94"/>
      <c r="D89" s="94"/>
      <c r="E89" s="94"/>
      <c r="F89" s="94"/>
      <c r="G89" s="94">
        <v>100</v>
      </c>
      <c r="H89" s="37">
        <v>100</v>
      </c>
    </row>
    <row r="90" spans="1:19" x14ac:dyDescent="0.35">
      <c r="B90" s="20" t="s">
        <v>55</v>
      </c>
      <c r="C90" s="20"/>
      <c r="D90" s="20"/>
      <c r="E90" s="20"/>
      <c r="F90" s="20"/>
      <c r="G90" s="24">
        <f>G20+G37+G47+G57+G68+G82+G32</f>
        <v>320</v>
      </c>
      <c r="H90" s="24">
        <v>320</v>
      </c>
    </row>
    <row r="91" spans="1:19" x14ac:dyDescent="0.35">
      <c r="B91" s="93" t="s">
        <v>56</v>
      </c>
      <c r="C91" s="94"/>
      <c r="D91" s="94"/>
      <c r="E91" s="94"/>
      <c r="F91" s="94"/>
      <c r="G91" s="94">
        <f>SUM(G88:G90)</f>
        <v>3258</v>
      </c>
      <c r="H91" s="95">
        <f>SUM(H88:H90)</f>
        <v>3204</v>
      </c>
    </row>
  </sheetData>
  <mergeCells count="42">
    <mergeCell ref="B20:C20"/>
    <mergeCell ref="C1:G1"/>
    <mergeCell ref="C2:G2"/>
    <mergeCell ref="C3:G3"/>
    <mergeCell ref="B5:C5"/>
    <mergeCell ref="B7:C7"/>
    <mergeCell ref="B11:C11"/>
    <mergeCell ref="B13:C13"/>
    <mergeCell ref="B14:C14"/>
    <mergeCell ref="B17:C17"/>
    <mergeCell ref="B18:C18"/>
    <mergeCell ref="B19:C19"/>
    <mergeCell ref="B24:C24"/>
    <mergeCell ref="B25:C25"/>
    <mergeCell ref="B28:C28"/>
    <mergeCell ref="B32:C32"/>
    <mergeCell ref="B34:C34"/>
    <mergeCell ref="B59:C59"/>
    <mergeCell ref="B35:C35"/>
    <mergeCell ref="B37:C37"/>
    <mergeCell ref="B39:C39"/>
    <mergeCell ref="B44:C44"/>
    <mergeCell ref="B45:C45"/>
    <mergeCell ref="B47:C47"/>
    <mergeCell ref="B48:C48"/>
    <mergeCell ref="B51:C51"/>
    <mergeCell ref="B54:C54"/>
    <mergeCell ref="B57:C57"/>
    <mergeCell ref="B58:C58"/>
    <mergeCell ref="B83:C83"/>
    <mergeCell ref="B65:C65"/>
    <mergeCell ref="B68:C68"/>
    <mergeCell ref="B69:C69"/>
    <mergeCell ref="B71:C71"/>
    <mergeCell ref="B73:C73"/>
    <mergeCell ref="B75:C75"/>
    <mergeCell ref="B78:C78"/>
    <mergeCell ref="B79:C79"/>
    <mergeCell ref="B80:C80"/>
    <mergeCell ref="B82:C82"/>
    <mergeCell ref="B85:C85"/>
    <mergeCell ref="B86:C86"/>
  </mergeCells>
  <conditionalFormatting sqref="B40">
    <cfRule type="containsText" dxfId="3" priority="1" operator="containsText" text="Virtualizada">
      <formula>NOT(ISERROR(SEARCH("Virtualizada",B40)))</formula>
    </cfRule>
    <cfRule type="containsText" dxfId="2" priority="2" operator="containsText" text="Assíncrona">
      <formula>NOT(ISERROR(SEARCH("Assíncrona",B40)))</formula>
    </cfRule>
  </conditionalFormatting>
  <conditionalFormatting sqref="Q18 B21:B23">
    <cfRule type="containsText" dxfId="1" priority="5" operator="containsText" text="Virtualizada">
      <formula>NOT(ISERROR(SEARCH("Virtualizada",B18)))</formula>
    </cfRule>
    <cfRule type="containsText" dxfId="0" priority="6" operator="containsText" text="Assíncrona">
      <formula>NOT(ISERROR(SEARCH("Assíncrona",B18)))</formula>
    </cfRule>
  </conditionalFormatting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ENG SOFTW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Analice Conceição</dc:creator>
  <cp:keywords/>
  <dc:description/>
  <cp:lastModifiedBy>Caio Eduardo</cp:lastModifiedBy>
  <cp:revision/>
  <dcterms:created xsi:type="dcterms:W3CDTF">2016-11-24T20:54:40Z</dcterms:created>
  <dcterms:modified xsi:type="dcterms:W3CDTF">2024-10-30T00:45:50Z</dcterms:modified>
  <cp:category/>
  <cp:contentStatus/>
</cp:coreProperties>
</file>